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o\Documents\USA material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35" i="1"/>
  <c r="F37" i="1"/>
  <c r="F36" i="1"/>
  <c r="F33" i="1"/>
  <c r="F34" i="1"/>
  <c r="F32" i="1"/>
  <c r="F31" i="1"/>
  <c r="F27" i="1"/>
  <c r="F26" i="1"/>
  <c r="F25" i="1"/>
  <c r="F24" i="1"/>
  <c r="F23" i="1"/>
  <c r="F22" i="1"/>
  <c r="C60" i="1"/>
  <c r="C65" i="1"/>
  <c r="C64" i="1"/>
  <c r="C63" i="1"/>
  <c r="C62" i="1"/>
  <c r="C61" i="1"/>
  <c r="C59" i="1"/>
</calcChain>
</file>

<file path=xl/sharedStrings.xml><?xml version="1.0" encoding="utf-8"?>
<sst xmlns="http://schemas.openxmlformats.org/spreadsheetml/2006/main" count="98" uniqueCount="87">
  <si>
    <t>west coast</t>
  </si>
  <si>
    <t>pripravy</t>
  </si>
  <si>
    <t>spiatocna letenka</t>
  </si>
  <si>
    <t>prenajom auta</t>
  </si>
  <si>
    <t>den 0</t>
  </si>
  <si>
    <t>subway dulles</t>
  </si>
  <si>
    <t>panda expres manassas</t>
  </si>
  <si>
    <t>Den 1</t>
  </si>
  <si>
    <t>auto-extra poistenie</t>
  </si>
  <si>
    <t>nakup walmart Las Vegas</t>
  </si>
  <si>
    <t>burgergirng niekde v Utahu</t>
  </si>
  <si>
    <t>vstup do narodnych parkov</t>
  </si>
  <si>
    <t>tankovanie</t>
  </si>
  <si>
    <t>McDonalds v Page</t>
  </si>
  <si>
    <t>noclah v Page</t>
  </si>
  <si>
    <t>Den 2</t>
  </si>
  <si>
    <t>Spagety v Grand Canyon</t>
  </si>
  <si>
    <t>Den 3</t>
  </si>
  <si>
    <t>ranajky dennys pri Joshua Tree</t>
  </si>
  <si>
    <t>Thajska restika v LA</t>
  </si>
  <si>
    <t>ubytovanie v LA</t>
  </si>
  <si>
    <t>Den 4</t>
  </si>
  <si>
    <t>magnetka v LA</t>
  </si>
  <si>
    <t>chipotle</t>
  </si>
  <si>
    <t>stredne latte v seven eleven</t>
  </si>
  <si>
    <t>Johny rockets burger San Jose</t>
  </si>
  <si>
    <t xml:space="preserve">ubytovanie v Pleasenton </t>
  </si>
  <si>
    <t>Den 5</t>
  </si>
  <si>
    <t xml:space="preserve">Walmart nakup </t>
  </si>
  <si>
    <t>vojenska lod v SF</t>
  </si>
  <si>
    <t xml:space="preserve">tips </t>
  </si>
  <si>
    <t>Jack in the box burger</t>
  </si>
  <si>
    <t>stare kasino v SF</t>
  </si>
  <si>
    <t>panda express  po ceste</t>
  </si>
  <si>
    <t xml:space="preserve">kafe v seven eleven </t>
  </si>
  <si>
    <t>Den 6</t>
  </si>
  <si>
    <t>Half Dome loteria</t>
  </si>
  <si>
    <t>ubytovanie</t>
  </si>
  <si>
    <t>Den 7</t>
  </si>
  <si>
    <t>subway</t>
  </si>
  <si>
    <t>ubytovanie Motel 6</t>
  </si>
  <si>
    <t>Den 8</t>
  </si>
  <si>
    <t>In n out burger</t>
  </si>
  <si>
    <t>ubytovanie Las Vegas</t>
  </si>
  <si>
    <t>kasino</t>
  </si>
  <si>
    <t>Den 9</t>
  </si>
  <si>
    <t>Karty z Las Vegas</t>
  </si>
  <si>
    <t>sluchadla</t>
  </si>
  <si>
    <t>pizza Little caesar</t>
  </si>
  <si>
    <t>parkovanie za cely trip</t>
  </si>
  <si>
    <t xml:space="preserve">kafe </t>
  </si>
  <si>
    <t>Mekac na Las Vegas Blvd</t>
  </si>
  <si>
    <t xml:space="preserve">Doprava auto </t>
  </si>
  <si>
    <t>letenky</t>
  </si>
  <si>
    <t>atrakcie</t>
  </si>
  <si>
    <t>suveniry a kraviny</t>
  </si>
  <si>
    <t>pohladnice</t>
  </si>
  <si>
    <t>stravovanie + walmart nakupy</t>
  </si>
  <si>
    <t>East Coast</t>
  </si>
  <si>
    <t>Den 10</t>
  </si>
  <si>
    <t>kafe</t>
  </si>
  <si>
    <t>pupusas v GlobalFood (jedlo)</t>
  </si>
  <si>
    <t>Prispevok za dopravu do NY kamaratovi</t>
  </si>
  <si>
    <t>Kasino Atlantic City</t>
  </si>
  <si>
    <t>Ubytovanie NY</t>
  </si>
  <si>
    <t>Den 11</t>
  </si>
  <si>
    <t>pivo</t>
  </si>
  <si>
    <t>mekac letisko JFK</t>
  </si>
  <si>
    <t xml:space="preserve">hotdog </t>
  </si>
  <si>
    <t>celkove cestovanie</t>
  </si>
  <si>
    <t>celkove stravovanie</t>
  </si>
  <si>
    <t>celkove ubytovanie</t>
  </si>
  <si>
    <t>celkove auto</t>
  </si>
  <si>
    <t xml:space="preserve">celkove letenky </t>
  </si>
  <si>
    <t>celkovo atrakcie</t>
  </si>
  <si>
    <t>celkovo suvenniry a kraviny</t>
  </si>
  <si>
    <t>McDonalds NY</t>
  </si>
  <si>
    <t>jedna sa len o orientacne cisla, zapisoval</t>
  </si>
  <si>
    <t>som co som mohol ale urcite som na nieco</t>
  </si>
  <si>
    <t xml:space="preserve">zabudol, takze celkova cena moze byt </t>
  </si>
  <si>
    <t>o nieco vyssia, ale maximalne o par</t>
  </si>
  <si>
    <t>Chipotle NY</t>
  </si>
  <si>
    <t xml:space="preserve">desiatok dolarov. A napriklad vela </t>
  </si>
  <si>
    <t xml:space="preserve">suvenirov som uz nekupoval , lebo som </t>
  </si>
  <si>
    <t>posielal mrte pohladnic uz z Washingtonu</t>
  </si>
  <si>
    <t xml:space="preserve">East Coast spolu </t>
  </si>
  <si>
    <t>West Coast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</si>
</sst>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slantDashDot">
        <color auto="1"/>
      </left>
      <right style="slantDashDot">
        <color auto="1"/>
      </right>
      <top/>
      <bottom style="slantDashDot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3" xfId="0" applyFill="1" applyBorder="1"/>
    <xf numFmtId="0" fontId="0" fillId="3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9" xfId="0" applyFill="1" applyBorder="1"/>
    <xf numFmtId="0" fontId="0" fillId="4" borderId="14" xfId="0" applyFill="1" applyBorder="1"/>
    <xf numFmtId="0" fontId="0" fillId="4" borderId="15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4" borderId="19" xfId="0" applyFill="1" applyBorder="1"/>
    <xf numFmtId="0" fontId="0" fillId="0" borderId="7" xfId="0" applyBorder="1"/>
    <xf numFmtId="0" fontId="0" fillId="2" borderId="20" xfId="0" applyFill="1" applyBorder="1"/>
    <xf numFmtId="0" fontId="0" fillId="2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2" borderId="21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2" xfId="0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5" borderId="13" xfId="0" applyFont="1" applyFill="1" applyBorder="1"/>
    <xf numFmtId="0" fontId="1" fillId="2" borderId="22" xfId="0" applyFont="1" applyFill="1" applyBorder="1"/>
    <xf numFmtId="0" fontId="0" fillId="6" borderId="23" xfId="0" applyFill="1" applyBorder="1"/>
    <xf numFmtId="0" fontId="0" fillId="6" borderId="24" xfId="0" applyFill="1" applyBorder="1"/>
    <xf numFmtId="0" fontId="0" fillId="6" borderId="25" xfId="0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5"/>
  <sheetViews>
    <sheetView tabSelected="1" topLeftCell="A26" workbookViewId="0">
      <selection activeCell="G49" sqref="G49"/>
    </sheetView>
  </sheetViews>
  <sheetFormatPr defaultRowHeight="15" x14ac:dyDescent="0.25"/>
  <cols>
    <col min="2" max="2" width="33.5703125" customWidth="1"/>
    <col min="3" max="3" width="11.85546875" customWidth="1"/>
    <col min="5" max="5" width="37.5703125" customWidth="1"/>
  </cols>
  <sheetData>
    <row r="1" spans="2:6" ht="15.75" thickBot="1" x14ac:dyDescent="0.3"/>
    <row r="2" spans="2:6" ht="15.75" thickTop="1" x14ac:dyDescent="0.25">
      <c r="B2" s="7" t="s">
        <v>0</v>
      </c>
      <c r="C2" s="8"/>
      <c r="E2" s="22" t="s">
        <v>58</v>
      </c>
      <c r="F2" s="13"/>
    </row>
    <row r="3" spans="2:6" x14ac:dyDescent="0.25">
      <c r="B3" s="5" t="s">
        <v>1</v>
      </c>
      <c r="C3" s="6"/>
      <c r="E3" s="23" t="s">
        <v>59</v>
      </c>
      <c r="F3" s="24"/>
    </row>
    <row r="4" spans="2:6" x14ac:dyDescent="0.25">
      <c r="B4" s="1" t="s">
        <v>2</v>
      </c>
      <c r="C4" s="2">
        <v>201</v>
      </c>
      <c r="E4" s="9" t="s">
        <v>60</v>
      </c>
      <c r="F4" s="10">
        <v>2</v>
      </c>
    </row>
    <row r="5" spans="2:6" x14ac:dyDescent="0.25">
      <c r="B5" s="1" t="s">
        <v>3</v>
      </c>
      <c r="C5" s="2">
        <v>104</v>
      </c>
      <c r="E5" s="9" t="s">
        <v>61</v>
      </c>
      <c r="F5" s="10">
        <v>6.3</v>
      </c>
    </row>
    <row r="6" spans="2:6" x14ac:dyDescent="0.25">
      <c r="B6" s="5" t="s">
        <v>4</v>
      </c>
      <c r="C6" s="6"/>
      <c r="E6" s="9" t="s">
        <v>62</v>
      </c>
      <c r="F6" s="10">
        <v>20</v>
      </c>
    </row>
    <row r="7" spans="2:6" x14ac:dyDescent="0.25">
      <c r="B7" s="1" t="s">
        <v>6</v>
      </c>
      <c r="C7" s="2">
        <v>6.3</v>
      </c>
      <c r="E7" s="9" t="s">
        <v>63</v>
      </c>
      <c r="F7" s="10">
        <v>4</v>
      </c>
    </row>
    <row r="8" spans="2:6" x14ac:dyDescent="0.25">
      <c r="B8" s="1" t="s">
        <v>5</v>
      </c>
      <c r="C8" s="2">
        <v>8.1999999999999993</v>
      </c>
      <c r="E8" s="9" t="s">
        <v>64</v>
      </c>
      <c r="F8" s="10">
        <v>67</v>
      </c>
    </row>
    <row r="9" spans="2:6" x14ac:dyDescent="0.25">
      <c r="B9" s="5" t="s">
        <v>7</v>
      </c>
      <c r="C9" s="6"/>
      <c r="E9" s="23" t="s">
        <v>65</v>
      </c>
      <c r="F9" s="24"/>
    </row>
    <row r="10" spans="2:6" x14ac:dyDescent="0.25">
      <c r="B10" s="1" t="s">
        <v>8</v>
      </c>
      <c r="C10" s="2">
        <v>7.5</v>
      </c>
      <c r="E10" s="9" t="s">
        <v>81</v>
      </c>
      <c r="F10" s="10">
        <v>11</v>
      </c>
    </row>
    <row r="11" spans="2:6" x14ac:dyDescent="0.25">
      <c r="B11" s="1" t="s">
        <v>9</v>
      </c>
      <c r="C11" s="2">
        <v>17.399999999999999</v>
      </c>
      <c r="E11" s="9" t="s">
        <v>56</v>
      </c>
      <c r="F11" s="10">
        <v>1</v>
      </c>
    </row>
    <row r="12" spans="2:6" x14ac:dyDescent="0.25">
      <c r="B12" s="1" t="s">
        <v>10</v>
      </c>
      <c r="C12" s="2">
        <v>6.3</v>
      </c>
      <c r="E12" s="9" t="s">
        <v>76</v>
      </c>
      <c r="F12" s="10">
        <v>7</v>
      </c>
    </row>
    <row r="13" spans="2:6" x14ac:dyDescent="0.25">
      <c r="B13" s="1" t="s">
        <v>11</v>
      </c>
      <c r="C13" s="2">
        <v>13.3</v>
      </c>
      <c r="E13" s="9" t="s">
        <v>66</v>
      </c>
      <c r="F13" s="10">
        <v>10</v>
      </c>
    </row>
    <row r="14" spans="2:6" x14ac:dyDescent="0.25">
      <c r="B14" s="1" t="s">
        <v>12</v>
      </c>
      <c r="C14" s="2">
        <v>30</v>
      </c>
      <c r="E14" s="9" t="s">
        <v>67</v>
      </c>
      <c r="F14" s="10">
        <v>6.4</v>
      </c>
    </row>
    <row r="15" spans="2:6" x14ac:dyDescent="0.25">
      <c r="B15" s="1" t="s">
        <v>13</v>
      </c>
      <c r="C15" s="2">
        <v>8.1999999999999993</v>
      </c>
      <c r="E15" s="9" t="s">
        <v>68</v>
      </c>
      <c r="F15" s="10">
        <v>3</v>
      </c>
    </row>
    <row r="16" spans="2:6" x14ac:dyDescent="0.25">
      <c r="B16" s="1" t="s">
        <v>14</v>
      </c>
      <c r="C16" s="2">
        <v>17</v>
      </c>
      <c r="E16" s="9"/>
      <c r="F16" s="10"/>
    </row>
    <row r="17" spans="2:6" x14ac:dyDescent="0.25">
      <c r="B17" s="5" t="s">
        <v>15</v>
      </c>
      <c r="C17" s="6"/>
      <c r="E17" s="9"/>
      <c r="F17" s="10"/>
    </row>
    <row r="18" spans="2:6" x14ac:dyDescent="0.25">
      <c r="B18" s="1" t="s">
        <v>16</v>
      </c>
      <c r="C18" s="2">
        <v>12</v>
      </c>
      <c r="E18" s="9"/>
      <c r="F18" s="10"/>
    </row>
    <row r="19" spans="2:6" ht="15.75" thickBot="1" x14ac:dyDescent="0.3">
      <c r="B19" s="5" t="s">
        <v>17</v>
      </c>
      <c r="C19" s="6"/>
      <c r="E19" s="11"/>
      <c r="F19" s="12"/>
    </row>
    <row r="20" spans="2:6" ht="15.75" thickBot="1" x14ac:dyDescent="0.3">
      <c r="B20" s="1" t="s">
        <v>18</v>
      </c>
      <c r="C20" s="2">
        <v>13</v>
      </c>
    </row>
    <row r="21" spans="2:6" ht="15.75" thickBot="1" x14ac:dyDescent="0.3">
      <c r="B21" s="1" t="s">
        <v>19</v>
      </c>
      <c r="C21" s="2">
        <v>10</v>
      </c>
      <c r="E21" s="20" t="s">
        <v>85</v>
      </c>
      <c r="F21" s="21">
        <f>SUM(F2:F19)</f>
        <v>137.70000000000002</v>
      </c>
    </row>
    <row r="22" spans="2:6" x14ac:dyDescent="0.25">
      <c r="B22" s="1" t="s">
        <v>20</v>
      </c>
      <c r="C22" s="2">
        <v>18</v>
      </c>
      <c r="E22" s="18" t="s">
        <v>57</v>
      </c>
      <c r="F22" s="19">
        <f>SUM(F4,F5,F10,F12,F13,F14,F15)</f>
        <v>45.699999999999996</v>
      </c>
    </row>
    <row r="23" spans="2:6" x14ac:dyDescent="0.25">
      <c r="B23" s="5" t="s">
        <v>21</v>
      </c>
      <c r="C23" s="6"/>
      <c r="E23" s="16" t="s">
        <v>37</v>
      </c>
      <c r="F23" s="14">
        <f>F8</f>
        <v>67</v>
      </c>
    </row>
    <row r="24" spans="2:6" x14ac:dyDescent="0.25">
      <c r="B24" s="1" t="s">
        <v>22</v>
      </c>
      <c r="C24" s="2">
        <v>4.3</v>
      </c>
      <c r="E24" s="16" t="s">
        <v>52</v>
      </c>
      <c r="F24" s="14">
        <f>F6</f>
        <v>20</v>
      </c>
    </row>
    <row r="25" spans="2:6" x14ac:dyDescent="0.25">
      <c r="B25" s="1" t="s">
        <v>23</v>
      </c>
      <c r="C25" s="2">
        <v>7.2</v>
      </c>
      <c r="E25" s="16" t="s">
        <v>53</v>
      </c>
      <c r="F25" s="14">
        <f>0</f>
        <v>0</v>
      </c>
    </row>
    <row r="26" spans="2:6" x14ac:dyDescent="0.25">
      <c r="B26" s="1" t="s">
        <v>24</v>
      </c>
      <c r="C26" s="2">
        <v>1.6</v>
      </c>
      <c r="E26" s="16" t="s">
        <v>54</v>
      </c>
      <c r="F26" s="14">
        <f>F7</f>
        <v>4</v>
      </c>
    </row>
    <row r="27" spans="2:6" ht="15.75" thickBot="1" x14ac:dyDescent="0.3">
      <c r="B27" s="1" t="s">
        <v>25</v>
      </c>
      <c r="C27" s="2">
        <v>13</v>
      </c>
      <c r="E27" s="17" t="s">
        <v>55</v>
      </c>
      <c r="F27" s="15">
        <f>F11</f>
        <v>1</v>
      </c>
    </row>
    <row r="28" spans="2:6" x14ac:dyDescent="0.25">
      <c r="B28" s="1" t="s">
        <v>26</v>
      </c>
      <c r="C28" s="2">
        <v>25</v>
      </c>
    </row>
    <row r="29" spans="2:6" x14ac:dyDescent="0.25">
      <c r="B29" s="5" t="s">
        <v>27</v>
      </c>
      <c r="C29" s="6"/>
    </row>
    <row r="30" spans="2:6" ht="15.75" thickBot="1" x14ac:dyDescent="0.3">
      <c r="B30" s="1" t="s">
        <v>28</v>
      </c>
      <c r="C30" s="2">
        <v>11.4</v>
      </c>
    </row>
    <row r="31" spans="2:6" ht="15.75" thickBot="1" x14ac:dyDescent="0.3">
      <c r="B31" s="1" t="s">
        <v>29</v>
      </c>
      <c r="C31" s="2">
        <v>10</v>
      </c>
      <c r="E31" s="25" t="s">
        <v>69</v>
      </c>
      <c r="F31" s="32">
        <f>SUM(C59,F21)</f>
        <v>896.03</v>
      </c>
    </row>
    <row r="32" spans="2:6" x14ac:dyDescent="0.25">
      <c r="B32" s="1" t="s">
        <v>56</v>
      </c>
      <c r="C32" s="2">
        <v>5</v>
      </c>
      <c r="E32" s="26" t="s">
        <v>70</v>
      </c>
      <c r="F32" s="29">
        <f>C60+F22</f>
        <v>214.18</v>
      </c>
    </row>
    <row r="33" spans="2:6" x14ac:dyDescent="0.25">
      <c r="B33" s="1" t="s">
        <v>30</v>
      </c>
      <c r="C33" s="2">
        <v>1.25</v>
      </c>
      <c r="E33" s="27" t="s">
        <v>71</v>
      </c>
      <c r="F33" s="30">
        <f>C61+F23</f>
        <v>189.75</v>
      </c>
    </row>
    <row r="34" spans="2:6" x14ac:dyDescent="0.25">
      <c r="B34" s="1" t="s">
        <v>31</v>
      </c>
      <c r="C34" s="2">
        <v>8.9</v>
      </c>
      <c r="E34" s="27" t="s">
        <v>72</v>
      </c>
      <c r="F34" s="30">
        <f>C62+F24</f>
        <v>196.5</v>
      </c>
    </row>
    <row r="35" spans="2:6" x14ac:dyDescent="0.25">
      <c r="B35" s="1" t="s">
        <v>32</v>
      </c>
      <c r="C35" s="2">
        <v>1</v>
      </c>
      <c r="E35" s="27" t="s">
        <v>73</v>
      </c>
      <c r="F35" s="30">
        <f>C63+F25</f>
        <v>201</v>
      </c>
    </row>
    <row r="36" spans="2:6" x14ac:dyDescent="0.25">
      <c r="B36" s="1" t="s">
        <v>33</v>
      </c>
      <c r="C36" s="2">
        <v>8</v>
      </c>
      <c r="E36" s="27" t="s">
        <v>74</v>
      </c>
      <c r="F36" s="30">
        <f>C64+F26</f>
        <v>50.3</v>
      </c>
    </row>
    <row r="37" spans="2:6" ht="15.75" thickBot="1" x14ac:dyDescent="0.3">
      <c r="B37" s="1" t="s">
        <v>34</v>
      </c>
      <c r="C37" s="2">
        <v>1.5</v>
      </c>
      <c r="E37" s="28" t="s">
        <v>75</v>
      </c>
      <c r="F37" s="31">
        <f>F27+C65</f>
        <v>44.3</v>
      </c>
    </row>
    <row r="38" spans="2:6" ht="15.75" thickBot="1" x14ac:dyDescent="0.3">
      <c r="B38" s="1" t="s">
        <v>12</v>
      </c>
      <c r="C38" s="2">
        <v>30</v>
      </c>
    </row>
    <row r="39" spans="2:6" x14ac:dyDescent="0.25">
      <c r="B39" s="5" t="s">
        <v>35</v>
      </c>
      <c r="C39" s="6"/>
      <c r="E39" s="33" t="s">
        <v>77</v>
      </c>
    </row>
    <row r="40" spans="2:6" x14ac:dyDescent="0.25">
      <c r="B40" s="1" t="s">
        <v>36</v>
      </c>
      <c r="C40" s="2">
        <v>8.75</v>
      </c>
      <c r="E40" s="34" t="s">
        <v>78</v>
      </c>
    </row>
    <row r="41" spans="2:6" x14ac:dyDescent="0.25">
      <c r="B41" s="1" t="s">
        <v>37</v>
      </c>
      <c r="C41" s="2">
        <v>15.5</v>
      </c>
      <c r="E41" s="34" t="s">
        <v>79</v>
      </c>
    </row>
    <row r="42" spans="2:6" x14ac:dyDescent="0.25">
      <c r="B42" s="5" t="s">
        <v>38</v>
      </c>
      <c r="C42" s="6"/>
      <c r="E42" s="34" t="s">
        <v>80</v>
      </c>
    </row>
    <row r="43" spans="2:6" x14ac:dyDescent="0.25">
      <c r="B43" s="1" t="s">
        <v>39</v>
      </c>
      <c r="C43" s="2">
        <v>6</v>
      </c>
      <c r="E43" s="34" t="s">
        <v>82</v>
      </c>
    </row>
    <row r="44" spans="2:6" x14ac:dyDescent="0.25">
      <c r="B44" s="1" t="s">
        <v>40</v>
      </c>
      <c r="C44" s="2">
        <v>9.25</v>
      </c>
      <c r="E44" s="34" t="s">
        <v>83</v>
      </c>
    </row>
    <row r="45" spans="2:6" ht="15.75" thickBot="1" x14ac:dyDescent="0.3">
      <c r="B45" s="5" t="s">
        <v>41</v>
      </c>
      <c r="C45" s="6"/>
      <c r="E45" s="35" t="s">
        <v>84</v>
      </c>
    </row>
    <row r="46" spans="2:6" x14ac:dyDescent="0.25">
      <c r="B46" s="1" t="s">
        <v>42</v>
      </c>
      <c r="C46" s="2">
        <v>7.24</v>
      </c>
    </row>
    <row r="47" spans="2:6" x14ac:dyDescent="0.25">
      <c r="B47" s="1" t="s">
        <v>43</v>
      </c>
      <c r="C47" s="2">
        <v>38</v>
      </c>
    </row>
    <row r="48" spans="2:6" x14ac:dyDescent="0.25">
      <c r="B48" s="1" t="s">
        <v>51</v>
      </c>
      <c r="C48" s="2">
        <v>8</v>
      </c>
    </row>
    <row r="49" spans="2:3" x14ac:dyDescent="0.25">
      <c r="B49" s="1" t="s">
        <v>44</v>
      </c>
      <c r="C49" s="2">
        <v>4</v>
      </c>
    </row>
    <row r="50" spans="2:3" x14ac:dyDescent="0.25">
      <c r="B50" s="5" t="s">
        <v>45</v>
      </c>
      <c r="C50" s="6"/>
    </row>
    <row r="51" spans="2:3" x14ac:dyDescent="0.25">
      <c r="B51" s="1" t="s">
        <v>50</v>
      </c>
      <c r="C51" s="2">
        <v>1.7</v>
      </c>
    </row>
    <row r="52" spans="2:3" x14ac:dyDescent="0.25">
      <c r="B52" s="1" t="s">
        <v>42</v>
      </c>
      <c r="C52" s="2">
        <v>7.24</v>
      </c>
    </row>
    <row r="53" spans="2:3" x14ac:dyDescent="0.25">
      <c r="B53" s="1" t="s">
        <v>44</v>
      </c>
      <c r="C53" s="2">
        <v>8</v>
      </c>
    </row>
    <row r="54" spans="2:3" x14ac:dyDescent="0.25">
      <c r="B54" s="1" t="s">
        <v>46</v>
      </c>
      <c r="C54" s="2">
        <v>2</v>
      </c>
    </row>
    <row r="55" spans="2:3" x14ac:dyDescent="0.25">
      <c r="B55" s="1" t="s">
        <v>47</v>
      </c>
      <c r="C55" s="2">
        <v>32</v>
      </c>
    </row>
    <row r="56" spans="2:3" x14ac:dyDescent="0.25">
      <c r="B56" s="1" t="s">
        <v>48</v>
      </c>
      <c r="C56" s="2">
        <v>5.3</v>
      </c>
    </row>
    <row r="57" spans="2:3" ht="15.75" thickBot="1" x14ac:dyDescent="0.3">
      <c r="B57" s="3" t="s">
        <v>49</v>
      </c>
      <c r="C57" s="4">
        <v>5</v>
      </c>
    </row>
    <row r="58" spans="2:3" ht="16.5" thickTop="1" thickBot="1" x14ac:dyDescent="0.3"/>
    <row r="59" spans="2:3" ht="15.75" thickBot="1" x14ac:dyDescent="0.3">
      <c r="B59" s="20" t="s">
        <v>86</v>
      </c>
      <c r="C59" s="21">
        <f>SUM(C2:C57)</f>
        <v>758.32999999999993</v>
      </c>
    </row>
    <row r="60" spans="2:3" x14ac:dyDescent="0.25">
      <c r="B60" s="18" t="s">
        <v>57</v>
      </c>
      <c r="C60" s="19">
        <f>SUM(C7,C8,C11,C12,C15,C18,C20,C21,C25,C26,C27,C34,C36,C37,C43,C46,C48,C51,C52,C56,C30)</f>
        <v>168.48000000000002</v>
      </c>
    </row>
    <row r="61" spans="2:3" x14ac:dyDescent="0.25">
      <c r="B61" s="16" t="s">
        <v>37</v>
      </c>
      <c r="C61" s="14">
        <f>SUM(C16,C22,C28,C41,C44,C47)</f>
        <v>122.75</v>
      </c>
    </row>
    <row r="62" spans="2:3" x14ac:dyDescent="0.25">
      <c r="B62" s="16" t="s">
        <v>52</v>
      </c>
      <c r="C62" s="14">
        <f>SUM(C5,C10,C14,C38,C57)</f>
        <v>176.5</v>
      </c>
    </row>
    <row r="63" spans="2:3" x14ac:dyDescent="0.25">
      <c r="B63" s="16" t="s">
        <v>53</v>
      </c>
      <c r="C63" s="14">
        <f>C4</f>
        <v>201</v>
      </c>
    </row>
    <row r="64" spans="2:3" x14ac:dyDescent="0.25">
      <c r="B64" s="16" t="s">
        <v>54</v>
      </c>
      <c r="C64" s="14">
        <f>SUM(C13,C31,C33,C35,C40,C49,C53)</f>
        <v>46.3</v>
      </c>
    </row>
    <row r="65" spans="2:3" ht="15.75" thickBot="1" x14ac:dyDescent="0.3">
      <c r="B65" s="17" t="s">
        <v>55</v>
      </c>
      <c r="C65" s="15">
        <f>SUM(C55,C54,C24,C32)</f>
        <v>43.3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</dc:creator>
  <cp:lastModifiedBy>Stano</cp:lastModifiedBy>
  <dcterms:created xsi:type="dcterms:W3CDTF">2016-01-05T12:56:38Z</dcterms:created>
  <dcterms:modified xsi:type="dcterms:W3CDTF">2016-01-05T13:46:53Z</dcterms:modified>
</cp:coreProperties>
</file>